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ueheroncatering-my.sharepoint.com/personal/acctg_blueheroncatering_com/Documents/"/>
    </mc:Choice>
  </mc:AlternateContent>
  <xr:revisionPtr revIDLastSave="0" documentId="8_{13FC7EF7-474D-444C-84E3-A2D444A066AE}" xr6:coauthVersionLast="45" xr6:coauthVersionMax="45" xr10:uidLastSave="{00000000-0000-0000-0000-000000000000}"/>
  <bookViews>
    <workbookView xWindow="-120" yWindow="-120" windowWidth="29040" windowHeight="16440" xr2:uid="{CDA8BF59-9584-412E-A46A-818DED80FC63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" i="1" l="1"/>
  <c r="A74" i="1"/>
  <c r="A38" i="1"/>
  <c r="E74" i="1" l="1"/>
  <c r="A69" i="1"/>
  <c r="E69" i="1" s="1"/>
  <c r="E59" i="1"/>
  <c r="A43" i="1"/>
  <c r="E43" i="1" s="1"/>
  <c r="E42" i="1"/>
  <c r="E41" i="1"/>
  <c r="A30" i="1"/>
  <c r="E30" i="1" s="1"/>
  <c r="E38" i="1" l="1"/>
  <c r="E75" i="1" s="1"/>
  <c r="E76" i="1" s="1"/>
  <c r="E77" i="1" s="1"/>
  <c r="E29" i="1" s="1"/>
</calcChain>
</file>

<file path=xl/sharedStrings.xml><?xml version="1.0" encoding="utf-8"?>
<sst xmlns="http://schemas.openxmlformats.org/spreadsheetml/2006/main" count="75" uniqueCount="64">
  <si>
    <t>Blue Heron Catering - The Cannery Kitchen &amp; Tap</t>
  </si>
  <si>
    <t>Meals to carry you through</t>
  </si>
  <si>
    <t>Customer &amp; Pick Up Information:</t>
  </si>
  <si>
    <t>Name:</t>
  </si>
  <si>
    <t>Contact Email:</t>
  </si>
  <si>
    <t>Phone:</t>
  </si>
  <si>
    <t>Pick Up Information: Please Indicate Date you would like to pick up your order</t>
  </si>
  <si>
    <t>Pick Up Window: Indicate which time-window you would like to pick up:</t>
  </si>
  <si>
    <t>11 AM - 
12 PM</t>
  </si>
  <si>
    <t>4 PM - 
5 PM</t>
  </si>
  <si>
    <t>Ordering Instructions:</t>
  </si>
  <si>
    <r>
      <t xml:space="preserve">Orders should be emailed to: </t>
    </r>
    <r>
      <rPr>
        <b/>
        <sz val="16"/>
        <color theme="1"/>
        <rFont val="Candara"/>
        <family val="2"/>
      </rPr>
      <t>ops@blueheroncatering.com</t>
    </r>
  </si>
  <si>
    <t xml:space="preserve">*Fill out the fillable Excel file with your order, it will total for you. (If you would like to print an order form, download the .pdf).  Email it in. </t>
  </si>
  <si>
    <t>* For Printed Orders (print or screenshot or take picture of both pages and email to address above) Hold off on payment until we confirm your total.</t>
  </si>
  <si>
    <t>* Minimum order $50</t>
  </si>
  <si>
    <t>* No substitutions, please</t>
  </si>
  <si>
    <t>* Available for pick-up at our kitchen in the Emeryville/Oakland area Mon-Fri 11AM-12PM and 4PM-5PM. Address will be sent with confirmation</t>
  </si>
  <si>
    <t>* Orders must be placed with 24-hours notice
* Delivery By Request for an additional fee</t>
  </si>
  <si>
    <t>Payment:</t>
  </si>
  <si>
    <r>
      <t xml:space="preserve">We are accepting payment via PayPal to: </t>
    </r>
    <r>
      <rPr>
        <b/>
        <sz val="16"/>
        <color theme="1"/>
        <rFont val="Candara"/>
        <family val="2"/>
      </rPr>
      <t>acctg@blueheroncatering.com</t>
    </r>
  </si>
  <si>
    <t>**We will confirm your order ASAP and then payment must be received in full before order is released to the kitchen**</t>
  </si>
  <si>
    <t>Blue Heron Catering &amp; The Cannery Kitchen and Tap</t>
  </si>
  <si>
    <t>TOTAL:</t>
  </si>
  <si>
    <t>Sandwiches to share (each contains 4 of the same  assembled sandwich and 1 side)</t>
  </si>
  <si>
    <t>One per kit:</t>
  </si>
  <si>
    <t>Hickory smoked brisket, BBQ sauce, coleslaw, Brioche bun</t>
  </si>
  <si>
    <t xml:space="preserve">Betty’s “down home” fried chicken, honey mustard, spicy slaw, Brioche bun </t>
  </si>
  <si>
    <t>Grilled portobella mushroom “burger” with cheddar, lettuce, grilled onion, tomato and garlic mayo, Brioche bun</t>
  </si>
  <si>
    <t xml:space="preserve">Potato Salad </t>
  </si>
  <si>
    <t>Cole Slaw</t>
  </si>
  <si>
    <t>Seasonal Fruit Salad</t>
  </si>
  <si>
    <t>Homemade Potato Chips</t>
  </si>
  <si>
    <t>Family-Style Entrée Salads (each salad feeds 4 people)</t>
  </si>
  <si>
    <t>Mixed baby lettuces with spiced walnuts, apples, bleu cheese and radish</t>
  </si>
  <si>
    <t xml:space="preserve">Little gem caesar salad with shaved parmesan and garlicky bread crumbs </t>
  </si>
  <si>
    <t>Add Grilled Chicken (per person)</t>
  </si>
  <si>
    <t>Add Marinated and Roasted Tofu (per person)</t>
  </si>
  <si>
    <t>Entrees (feeds 4.  Served with 2 sides and Buttermilk Biscuits)</t>
  </si>
  <si>
    <t xml:space="preserve">Half BBQ Smoked chicken </t>
  </si>
  <si>
    <t xml:space="preserve">BH Famous fried chicken with country gravy </t>
  </si>
  <si>
    <t xml:space="preserve">Smoked Brisket, brown sugar-bourbon BBQ sauce </t>
  </si>
  <si>
    <t xml:space="preserve">St Louis style ribs, Peach-apricot BBQ sauce </t>
  </si>
  <si>
    <t xml:space="preserve">Butternut squash gratin with braised baby mustard greens </t>
  </si>
  <si>
    <t>SIDES for ENTREES</t>
  </si>
  <si>
    <t>Two per entrée:</t>
  </si>
  <si>
    <t>Sautéed collard greens, lemon, chile flakes, red onion</t>
  </si>
  <si>
    <t>Classic potato salad with dill, hardboiled egg and creamy mustard dressing</t>
  </si>
  <si>
    <t xml:space="preserve">Carolina cole slaw </t>
  </si>
  <si>
    <t>Fresh seasonal fruit salad</t>
  </si>
  <si>
    <t>Homemade potato chips</t>
  </si>
  <si>
    <t>Mama’s mac n cheese, seasoned breads crumbs</t>
  </si>
  <si>
    <t>Rosemary roasted potato wedges</t>
  </si>
  <si>
    <t>Garlic mashed potatoes</t>
  </si>
  <si>
    <t>Additional Buttermilk biscuits (2)</t>
  </si>
  <si>
    <t>Individual Sides</t>
  </si>
  <si>
    <t>Classic potato salad with dill, hardboiled egg and creamy whole grain mustard dressing</t>
  </si>
  <si>
    <t>Individual Desserts</t>
  </si>
  <si>
    <t>Chocolate Chip Cookies</t>
  </si>
  <si>
    <t>Raspberry Jammer Bars</t>
  </si>
  <si>
    <t>Double Chocolate Brownies</t>
  </si>
  <si>
    <t>Lemon Bars</t>
  </si>
  <si>
    <t>Compostable-ware plates, flatware, napkins per person</t>
  </si>
  <si>
    <t>Subtotal</t>
  </si>
  <si>
    <t>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</si>
</sst>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6"/>
      <color theme="1"/>
      <name val="Candara"/>
      <family val="2"/>
    </font>
    <font>
      <sz val="16"/>
      <color theme="1"/>
      <name val="Candara"/>
      <family val="2"/>
    </font>
    <font>
      <sz val="14"/>
      <color theme="1"/>
      <name val="Candara"/>
      <family val="2"/>
    </font>
    <font>
      <b/>
      <sz val="14"/>
      <color theme="1"/>
      <name val="Candara"/>
      <family val="2"/>
    </font>
    <font>
      <b/>
      <sz val="18"/>
      <color theme="1"/>
      <name val="Candara"/>
      <family val="2"/>
    </font>
    <font>
      <b/>
      <u/>
      <sz val="24"/>
      <color theme="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84">
    <xf numFmtId="0" fontId="0" fillId="0" borderId="0" xfId="0"/>
    <xf numFmtId="0" fontId="2" fillId="3" borderId="2" xfId="0" applyFont="1" applyFill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2" fillId="0" borderId="9" xfId="0" applyFont="1" applyBorder="1" applyAlignment="1" applyProtection="1">
      <alignment wrapText="1"/>
    </xf>
    <xf numFmtId="0" fontId="2" fillId="0" borderId="13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/>
    </xf>
    <xf numFmtId="44" fontId="2" fillId="0" borderId="0" xfId="1" applyFont="1" applyBorder="1" applyAlignment="1" applyProtection="1">
      <alignment wrapText="1"/>
    </xf>
    <xf numFmtId="44" fontId="2" fillId="0" borderId="9" xfId="1" applyFont="1" applyBorder="1" applyAlignment="1" applyProtection="1">
      <alignment wrapText="1"/>
    </xf>
    <xf numFmtId="0" fontId="2" fillId="0" borderId="15" xfId="0" applyFont="1" applyBorder="1" applyAlignment="1" applyProtection="1">
      <alignment wrapText="1"/>
    </xf>
    <xf numFmtId="44" fontId="2" fillId="0" borderId="2" xfId="1" applyFont="1" applyBorder="1" applyAlignment="1" applyProtection="1">
      <alignment wrapText="1"/>
    </xf>
    <xf numFmtId="44" fontId="2" fillId="0" borderId="16" xfId="1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44" fontId="2" fillId="0" borderId="13" xfId="1" applyFont="1" applyBorder="1" applyAlignment="1" applyProtection="1">
      <alignment wrapText="1"/>
    </xf>
    <xf numFmtId="44" fontId="2" fillId="0" borderId="14" xfId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44" fontId="2" fillId="0" borderId="0" xfId="1" applyFont="1" applyAlignment="1" applyProtection="1">
      <alignment wrapText="1"/>
    </xf>
    <xf numFmtId="0" fontId="3" fillId="0" borderId="2" xfId="0" applyFont="1" applyBorder="1" applyAlignment="1" applyProtection="1">
      <alignment horizontal="left" vertical="center" wrapText="1"/>
    </xf>
    <xf numFmtId="44" fontId="4" fillId="4" borderId="0" xfId="1" applyFont="1" applyFill="1" applyAlignment="1" applyProtection="1">
      <alignment wrapText="1"/>
    </xf>
    <xf numFmtId="44" fontId="4" fillId="0" borderId="5" xfId="1" applyFont="1" applyBorder="1" applyAlignment="1" applyProtection="1">
      <alignment wrapText="1"/>
    </xf>
    <xf numFmtId="44" fontId="4" fillId="0" borderId="8" xfId="1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2" fillId="3" borderId="12" xfId="0" applyFont="1" applyFill="1" applyBorder="1" applyAlignment="1" applyProtection="1">
      <protection locked="0"/>
    </xf>
    <xf numFmtId="0" fontId="2" fillId="0" borderId="13" xfId="0" applyFont="1" applyBorder="1" applyAlignment="1" applyProtection="1"/>
    <xf numFmtId="0" fontId="6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wrapText="1"/>
    </xf>
    <xf numFmtId="44" fontId="7" fillId="0" borderId="5" xfId="1" applyFont="1" applyBorder="1" applyAlignment="1" applyProtection="1">
      <alignment wrapText="1"/>
    </xf>
    <xf numFmtId="44" fontId="7" fillId="0" borderId="8" xfId="1" applyFont="1" applyBorder="1" applyAlignment="1" applyProtection="1">
      <alignment wrapText="1"/>
    </xf>
    <xf numFmtId="44" fontId="6" fillId="0" borderId="5" xfId="1" applyFont="1" applyBorder="1" applyAlignment="1" applyProtection="1">
      <alignment wrapText="1"/>
    </xf>
    <xf numFmtId="44" fontId="6" fillId="0" borderId="8" xfId="1" applyFont="1" applyBorder="1" applyAlignment="1" applyProtection="1">
      <alignment wrapText="1"/>
    </xf>
    <xf numFmtId="0" fontId="6" fillId="3" borderId="1" xfId="0" applyFont="1" applyFill="1" applyBorder="1" applyAlignment="1" applyProtection="1">
      <alignment wrapText="1"/>
      <protection locked="0"/>
    </xf>
    <xf numFmtId="0" fontId="6" fillId="0" borderId="17" xfId="0" applyFont="1" applyBorder="1" applyAlignment="1" applyProtection="1">
      <alignment wrapText="1"/>
    </xf>
    <xf numFmtId="44" fontId="6" fillId="0" borderId="17" xfId="1" applyFont="1" applyBorder="1" applyAlignment="1" applyProtection="1">
      <alignment wrapText="1"/>
    </xf>
    <xf numFmtId="44" fontId="6" fillId="0" borderId="18" xfId="1" applyFont="1" applyBorder="1" applyAlignment="1" applyProtection="1">
      <alignment wrapText="1"/>
    </xf>
    <xf numFmtId="44" fontId="6" fillId="0" borderId="0" xfId="1" applyFont="1" applyAlignment="1" applyProtection="1">
      <alignment wrapText="1"/>
    </xf>
    <xf numFmtId="44" fontId="6" fillId="2" borderId="0" xfId="1" applyFont="1" applyFill="1" applyAlignment="1" applyProtection="1">
      <alignment wrapText="1"/>
    </xf>
    <xf numFmtId="44" fontId="6" fillId="2" borderId="1" xfId="1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wrapText="1" indent="3"/>
    </xf>
    <xf numFmtId="0" fontId="5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wrapText="1"/>
    </xf>
    <xf numFmtId="44" fontId="1" fillId="5" borderId="19" xfId="2" applyNumberForma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44" fontId="6" fillId="0" borderId="0" xfId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 wrapText="1"/>
    </xf>
    <xf numFmtId="0" fontId="1" fillId="5" borderId="20" xfId="2" applyBorder="1" applyAlignment="1" applyProtection="1">
      <alignment horizontal="center" vertical="center" wrapText="1"/>
      <protection locked="0"/>
    </xf>
    <xf numFmtId="0" fontId="1" fillId="5" borderId="21" xfId="2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" fillId="5" borderId="22" xfId="2" applyBorder="1" applyAlignment="1" applyProtection="1">
      <alignment horizontal="left" vertical="center" wrapText="1"/>
      <protection locked="0"/>
    </xf>
    <xf numFmtId="0" fontId="1" fillId="5" borderId="2" xfId="2" applyBorder="1" applyAlignment="1" applyProtection="1">
      <alignment horizontal="left" vertical="center" wrapText="1"/>
      <protection locked="0"/>
    </xf>
    <xf numFmtId="0" fontId="1" fillId="5" borderId="23" xfId="2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6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 applyProtection="1">
      <alignment horizontal="center" vertical="center" textRotation="90" wrapText="1"/>
    </xf>
    <xf numFmtId="0" fontId="2" fillId="0" borderId="7" xfId="0" applyFont="1" applyBorder="1" applyAlignment="1" applyProtection="1">
      <alignment horizontal="right" vertical="center" textRotation="90" wrapText="1"/>
    </xf>
    <xf numFmtId="0" fontId="2" fillId="0" borderId="6" xfId="0" applyFont="1" applyBorder="1" applyAlignment="1" applyProtection="1">
      <alignment horizontal="right" vertical="center" textRotation="90" wrapText="1"/>
    </xf>
    <xf numFmtId="0" fontId="7" fillId="0" borderId="7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1" fillId="5" borderId="20" xfId="2" applyBorder="1" applyAlignment="1" applyProtection="1">
      <alignment horizontal="left" vertical="center" wrapText="1"/>
      <protection locked="0"/>
    </xf>
    <xf numFmtId="0" fontId="1" fillId="5" borderId="3" xfId="2" applyBorder="1" applyAlignment="1" applyProtection="1">
      <alignment horizontal="left" vertical="center" wrapText="1"/>
      <protection locked="0"/>
    </xf>
    <xf numFmtId="0" fontId="1" fillId="5" borderId="21" xfId="2" applyBorder="1" applyAlignment="1" applyProtection="1">
      <alignment horizontal="left" vertical="center" wrapText="1"/>
      <protection locked="0"/>
    </xf>
  </cellXfs>
  <cellStyles count="3">
    <cellStyle name="20% - Accent5" xfId="2" builtinId="46"/>
    <cellStyle name="Currency" xfId="1" builtinId="4"/>
    <cellStyle name="Normal" xfId="0" builtinId="0"/>
  </cellStyles>
  <dxfs count="4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E094-56BB-4E0C-A3F8-EC81EB257654}">
  <dimension ref="A1:K77"/>
  <sheetViews>
    <sheetView tabSelected="1" topLeftCell="A5" zoomScale="85" zoomScaleNormal="85" workbookViewId="0">
      <selection activeCell="E11" sqref="E11"/>
    </sheetView>
  </sheetViews>
  <sheetFormatPr defaultRowHeight="15.75"/>
  <cols>
    <col min="1" max="1" width="6" style="15" customWidth="1"/>
    <col min="2" max="2" width="5.7109375" style="15" customWidth="1"/>
    <col min="3" max="3" width="86.140625" style="15" customWidth="1"/>
    <col min="4" max="4" width="13.42578125" style="28" customWidth="1"/>
    <col min="5" max="5" width="12.7109375" style="28" customWidth="1"/>
    <col min="6" max="6" width="9.140625" style="15"/>
    <col min="7" max="7" width="39.5703125" style="15" bestFit="1" customWidth="1"/>
    <col min="8" max="8" width="52.7109375" style="15" customWidth="1"/>
    <col min="9" max="9" width="3.7109375" style="15" customWidth="1"/>
    <col min="10" max="11" width="35.28515625" style="15" customWidth="1"/>
    <col min="12" max="16384" width="9.140625" style="15"/>
  </cols>
  <sheetData>
    <row r="1" spans="1:5" ht="31.5">
      <c r="A1" s="68" t="s">
        <v>0</v>
      </c>
      <c r="B1" s="68"/>
      <c r="C1" s="68"/>
      <c r="D1" s="68"/>
      <c r="E1" s="68"/>
    </row>
    <row r="2" spans="1:5" ht="21">
      <c r="A2" s="79" t="s">
        <v>1</v>
      </c>
      <c r="B2" s="79"/>
      <c r="C2" s="79"/>
      <c r="D2" s="79"/>
      <c r="E2" s="79"/>
    </row>
    <row r="3" spans="1:5" s="6" customFormat="1">
      <c r="A3" s="80"/>
      <c r="B3" s="80"/>
      <c r="C3" s="80"/>
      <c r="D3" s="80"/>
      <c r="E3" s="80"/>
    </row>
    <row r="4" spans="1:5" ht="23.25">
      <c r="C4" s="62" t="s">
        <v>2</v>
      </c>
      <c r="D4" s="62"/>
      <c r="E4" s="62"/>
    </row>
    <row r="5" spans="1:5" ht="45.75" customHeight="1">
      <c r="A5" s="63" t="s">
        <v>3</v>
      </c>
      <c r="B5" s="64"/>
      <c r="C5" s="81"/>
      <c r="D5" s="82"/>
      <c r="E5" s="83"/>
    </row>
    <row r="6" spans="1:5" ht="45.75" customHeight="1">
      <c r="A6" s="63" t="s">
        <v>4</v>
      </c>
      <c r="B6" s="64"/>
      <c r="C6" s="65"/>
      <c r="D6" s="66"/>
      <c r="E6" s="67"/>
    </row>
    <row r="7" spans="1:5" ht="45.75" customHeight="1">
      <c r="A7" s="63" t="s">
        <v>5</v>
      </c>
      <c r="B7" s="64"/>
      <c r="C7" s="65"/>
      <c r="D7" s="66"/>
      <c r="E7" s="67"/>
    </row>
    <row r="9" spans="1:5" ht="42">
      <c r="C9" s="52" t="s">
        <v>6</v>
      </c>
      <c r="D9" s="59"/>
      <c r="E9" s="60"/>
    </row>
    <row r="10" spans="1:5" ht="37.5">
      <c r="C10" s="61" t="s">
        <v>7</v>
      </c>
      <c r="D10" s="56" t="s">
        <v>8</v>
      </c>
      <c r="E10" s="54"/>
    </row>
    <row r="11" spans="1:5" s="6" customFormat="1" ht="37.5">
      <c r="A11" s="15"/>
      <c r="B11" s="15"/>
      <c r="C11" s="61"/>
      <c r="D11" s="56" t="s">
        <v>9</v>
      </c>
      <c r="E11" s="54"/>
    </row>
    <row r="13" spans="1:5" ht="23.25">
      <c r="C13" s="62" t="s">
        <v>10</v>
      </c>
      <c r="D13" s="62"/>
      <c r="E13" s="62"/>
    </row>
    <row r="14" spans="1:5" ht="21">
      <c r="C14" s="49" t="s">
        <v>11</v>
      </c>
      <c r="D14" s="15"/>
      <c r="E14" s="15"/>
    </row>
    <row r="15" spans="1:5" ht="45" customHeight="1">
      <c r="C15" s="57" t="s">
        <v>12</v>
      </c>
      <c r="D15" s="57"/>
      <c r="E15" s="57"/>
    </row>
    <row r="16" spans="1:5" ht="44.25" customHeight="1">
      <c r="C16" s="57" t="s">
        <v>13</v>
      </c>
      <c r="D16" s="57"/>
      <c r="E16" s="57"/>
    </row>
    <row r="17" spans="1:11" ht="21">
      <c r="C17" s="57" t="s">
        <v>14</v>
      </c>
      <c r="D17" s="57"/>
      <c r="E17" s="57"/>
    </row>
    <row r="18" spans="1:11" ht="21">
      <c r="C18" s="57" t="s">
        <v>15</v>
      </c>
      <c r="D18" s="57"/>
      <c r="E18" s="57"/>
    </row>
    <row r="19" spans="1:11" ht="42" customHeight="1">
      <c r="C19" s="57" t="s">
        <v>16</v>
      </c>
      <c r="D19" s="57"/>
      <c r="E19" s="57"/>
    </row>
    <row r="20" spans="1:11" ht="42" customHeight="1">
      <c r="C20" s="57" t="s">
        <v>17</v>
      </c>
      <c r="D20" s="57"/>
      <c r="E20" s="57"/>
    </row>
    <row r="22" spans="1:11" ht="23.25">
      <c r="C22" s="62" t="s">
        <v>18</v>
      </c>
      <c r="D22" s="62"/>
      <c r="E22" s="62"/>
    </row>
    <row r="23" spans="1:11" ht="21">
      <c r="C23" s="57" t="s">
        <v>19</v>
      </c>
      <c r="D23" s="57"/>
      <c r="E23" s="57"/>
    </row>
    <row r="24" spans="1:11" ht="21">
      <c r="C24" s="51"/>
    </row>
    <row r="25" spans="1:11" ht="42" customHeight="1">
      <c r="C25" s="58" t="s">
        <v>20</v>
      </c>
      <c r="D25" s="58"/>
      <c r="E25" s="58"/>
    </row>
    <row r="26" spans="1:11" ht="21">
      <c r="C26" s="53"/>
    </row>
    <row r="27" spans="1:11" ht="31.5">
      <c r="A27" s="68" t="s">
        <v>21</v>
      </c>
      <c r="B27" s="68"/>
      <c r="C27" s="68"/>
      <c r="D27" s="68"/>
      <c r="E27" s="68"/>
      <c r="G27" s="6"/>
      <c r="H27" s="6"/>
      <c r="I27" s="6"/>
      <c r="J27" s="6"/>
      <c r="K27" s="6"/>
    </row>
    <row r="28" spans="1:11" ht="21">
      <c r="A28" s="79" t="s">
        <v>1</v>
      </c>
      <c r="B28" s="79"/>
      <c r="C28" s="79"/>
      <c r="D28" s="79"/>
      <c r="E28" s="79"/>
    </row>
    <row r="29" spans="1:11" ht="21.75" thickBot="1">
      <c r="A29" s="6"/>
      <c r="B29" s="6"/>
      <c r="C29" s="6"/>
      <c r="D29" s="30" t="s">
        <v>22</v>
      </c>
      <c r="E29" s="30">
        <f>E77</f>
        <v>0</v>
      </c>
    </row>
    <row r="30" spans="1:11" ht="40.5" customHeight="1" thickBot="1">
      <c r="A30" s="36">
        <f>B31+B32+B33</f>
        <v>0</v>
      </c>
      <c r="B30" s="70" t="s">
        <v>23</v>
      </c>
      <c r="C30" s="71"/>
      <c r="D30" s="31">
        <v>50</v>
      </c>
      <c r="E30" s="32">
        <f>A30*D30</f>
        <v>0</v>
      </c>
    </row>
    <row r="31" spans="1:11">
      <c r="A31" s="75" t="s">
        <v>24</v>
      </c>
      <c r="B31" s="1"/>
      <c r="C31" s="7" t="s">
        <v>25</v>
      </c>
      <c r="D31" s="7"/>
      <c r="E31" s="8"/>
    </row>
    <row r="32" spans="1:11">
      <c r="A32" s="76"/>
      <c r="B32" s="2"/>
      <c r="C32" s="7" t="s">
        <v>26</v>
      </c>
      <c r="D32" s="7"/>
      <c r="E32" s="8"/>
    </row>
    <row r="33" spans="1:5" ht="31.5">
      <c r="A33" s="76"/>
      <c r="B33" s="3"/>
      <c r="C33" s="9" t="s">
        <v>27</v>
      </c>
      <c r="D33" s="9"/>
      <c r="E33" s="10"/>
    </row>
    <row r="34" spans="1:5">
      <c r="A34" s="72" t="s">
        <v>24</v>
      </c>
      <c r="B34" s="2"/>
      <c r="C34" s="11" t="s">
        <v>28</v>
      </c>
      <c r="D34" s="11"/>
      <c r="E34" s="12"/>
    </row>
    <row r="35" spans="1:5">
      <c r="A35" s="73"/>
      <c r="B35" s="2"/>
      <c r="C35" s="11" t="s">
        <v>29</v>
      </c>
      <c r="D35" s="11"/>
      <c r="E35" s="12"/>
    </row>
    <row r="36" spans="1:5">
      <c r="A36" s="73"/>
      <c r="B36" s="2"/>
      <c r="C36" s="11" t="s">
        <v>30</v>
      </c>
      <c r="D36" s="11"/>
      <c r="E36" s="12"/>
    </row>
    <row r="37" spans="1:5" ht="16.5" thickBot="1">
      <c r="A37" s="74"/>
      <c r="B37" s="34"/>
      <c r="C37" s="35" t="s">
        <v>31</v>
      </c>
      <c r="D37" s="13"/>
      <c r="E37" s="14"/>
    </row>
    <row r="38" spans="1:5" ht="19.5" thickBot="1">
      <c r="A38" s="37">
        <f>B39+B40</f>
        <v>0</v>
      </c>
      <c r="B38" s="77" t="s">
        <v>32</v>
      </c>
      <c r="C38" s="78"/>
      <c r="D38" s="38">
        <v>40</v>
      </c>
      <c r="E38" s="39">
        <f>(D38*A38)+E41+E42</f>
        <v>0</v>
      </c>
    </row>
    <row r="39" spans="1:5">
      <c r="A39" s="16"/>
      <c r="B39" s="1"/>
      <c r="C39" s="17" t="s">
        <v>33</v>
      </c>
      <c r="D39" s="18"/>
      <c r="E39" s="19"/>
    </row>
    <row r="40" spans="1:5">
      <c r="A40" s="20"/>
      <c r="B40" s="2"/>
      <c r="C40" s="55" t="s">
        <v>34</v>
      </c>
      <c r="D40" s="21"/>
      <c r="E40" s="22"/>
    </row>
    <row r="41" spans="1:5">
      <c r="A41" s="16"/>
      <c r="B41" s="1"/>
      <c r="C41" s="11" t="s">
        <v>35</v>
      </c>
      <c r="D41" s="18">
        <v>4</v>
      </c>
      <c r="E41" s="19">
        <f>B41*D41</f>
        <v>0</v>
      </c>
    </row>
    <row r="42" spans="1:5" ht="16.5" thickBot="1">
      <c r="A42" s="23"/>
      <c r="B42" s="4"/>
      <c r="C42" s="13" t="s">
        <v>36</v>
      </c>
      <c r="D42" s="24">
        <v>4</v>
      </c>
      <c r="E42" s="25">
        <f>B42*D42</f>
        <v>0</v>
      </c>
    </row>
    <row r="43" spans="1:5" ht="19.5" thickBot="1">
      <c r="A43" s="37">
        <f>SUM(B44:B49)</f>
        <v>0</v>
      </c>
      <c r="B43" s="70" t="s">
        <v>37</v>
      </c>
      <c r="C43" s="71"/>
      <c r="D43" s="38">
        <v>75</v>
      </c>
      <c r="E43" s="39">
        <f>A43*D43</f>
        <v>0</v>
      </c>
    </row>
    <row r="44" spans="1:5">
      <c r="A44" s="16"/>
      <c r="B44" s="1"/>
      <c r="C44" s="17" t="s">
        <v>38</v>
      </c>
      <c r="D44" s="18"/>
      <c r="E44" s="19"/>
    </row>
    <row r="45" spans="1:5">
      <c r="A45" s="16"/>
      <c r="B45" s="1"/>
      <c r="C45" s="17" t="s">
        <v>39</v>
      </c>
      <c r="D45" s="18"/>
      <c r="E45" s="19"/>
    </row>
    <row r="46" spans="1:5">
      <c r="A46" s="16"/>
      <c r="B46" s="1"/>
      <c r="C46" s="17" t="s">
        <v>40</v>
      </c>
      <c r="D46" s="18"/>
      <c r="E46" s="19"/>
    </row>
    <row r="47" spans="1:5">
      <c r="A47" s="16"/>
      <c r="B47" s="1"/>
      <c r="C47" s="17" t="s">
        <v>41</v>
      </c>
      <c r="D47" s="18"/>
      <c r="E47" s="19"/>
    </row>
    <row r="48" spans="1:5">
      <c r="A48" s="16"/>
      <c r="B48" s="1"/>
      <c r="C48" s="17" t="s">
        <v>42</v>
      </c>
      <c r="D48" s="18"/>
      <c r="E48" s="19"/>
    </row>
    <row r="49" spans="1:5">
      <c r="A49" s="20"/>
      <c r="B49" s="1"/>
      <c r="C49" s="29" t="s">
        <v>43</v>
      </c>
      <c r="D49" s="21"/>
      <c r="E49" s="22"/>
    </row>
    <row r="50" spans="1:5">
      <c r="A50" s="72" t="s">
        <v>44</v>
      </c>
      <c r="B50" s="1"/>
      <c r="C50" s="26" t="s">
        <v>45</v>
      </c>
      <c r="D50" s="18"/>
      <c r="E50" s="19"/>
    </row>
    <row r="51" spans="1:5">
      <c r="A51" s="73"/>
      <c r="B51" s="1"/>
      <c r="C51" s="26" t="s">
        <v>46</v>
      </c>
      <c r="D51" s="18"/>
      <c r="E51" s="19"/>
    </row>
    <row r="52" spans="1:5">
      <c r="A52" s="73"/>
      <c r="B52" s="1"/>
      <c r="C52" s="26" t="s">
        <v>47</v>
      </c>
      <c r="D52" s="18"/>
      <c r="E52" s="19"/>
    </row>
    <row r="53" spans="1:5">
      <c r="A53" s="73"/>
      <c r="B53" s="1"/>
      <c r="C53" s="26" t="s">
        <v>48</v>
      </c>
      <c r="D53" s="18"/>
      <c r="E53" s="19"/>
    </row>
    <row r="54" spans="1:5">
      <c r="A54" s="73"/>
      <c r="B54" s="1"/>
      <c r="C54" s="26" t="s">
        <v>49</v>
      </c>
      <c r="D54" s="18"/>
      <c r="E54" s="19"/>
    </row>
    <row r="55" spans="1:5">
      <c r="A55" s="73"/>
      <c r="B55" s="1"/>
      <c r="C55" s="26" t="s">
        <v>50</v>
      </c>
      <c r="D55" s="18"/>
      <c r="E55" s="19"/>
    </row>
    <row r="56" spans="1:5">
      <c r="A56" s="73"/>
      <c r="B56" s="1"/>
      <c r="C56" s="26" t="s">
        <v>51</v>
      </c>
      <c r="D56" s="18"/>
      <c r="E56" s="19"/>
    </row>
    <row r="57" spans="1:5">
      <c r="A57" s="73"/>
      <c r="B57" s="1"/>
      <c r="C57" s="26" t="s">
        <v>52</v>
      </c>
      <c r="D57" s="18"/>
      <c r="E57" s="19"/>
    </row>
    <row r="58" spans="1:5" s="50" customFormat="1" ht="16.5" thickBot="1">
      <c r="A58" s="74"/>
      <c r="B58" s="5"/>
      <c r="C58" s="27" t="s">
        <v>53</v>
      </c>
      <c r="D58" s="24"/>
      <c r="E58" s="25"/>
    </row>
    <row r="59" spans="1:5" s="50" customFormat="1" ht="19.5" thickBot="1">
      <c r="A59" s="37">
        <f>SUM(B60:B68)</f>
        <v>0</v>
      </c>
      <c r="B59" s="70" t="s">
        <v>54</v>
      </c>
      <c r="C59" s="71"/>
      <c r="D59" s="40">
        <v>5</v>
      </c>
      <c r="E59" s="41">
        <f>A59*D59</f>
        <v>0</v>
      </c>
    </row>
    <row r="60" spans="1:5" s="50" customFormat="1">
      <c r="A60" s="16"/>
      <c r="B60" s="1"/>
      <c r="C60" s="26" t="s">
        <v>45</v>
      </c>
      <c r="D60" s="18"/>
      <c r="E60" s="19"/>
    </row>
    <row r="61" spans="1:5" s="50" customFormat="1" ht="31.5">
      <c r="A61" s="16"/>
      <c r="B61" s="1"/>
      <c r="C61" s="17" t="s">
        <v>55</v>
      </c>
      <c r="D61" s="18"/>
      <c r="E61" s="19"/>
    </row>
    <row r="62" spans="1:5">
      <c r="A62" s="16"/>
      <c r="B62" s="1"/>
      <c r="C62" s="26" t="s">
        <v>47</v>
      </c>
      <c r="D62" s="18"/>
      <c r="E62" s="19"/>
    </row>
    <row r="63" spans="1:5">
      <c r="A63" s="16"/>
      <c r="B63" s="1"/>
      <c r="C63" s="26" t="s">
        <v>48</v>
      </c>
      <c r="D63" s="18"/>
      <c r="E63" s="19"/>
    </row>
    <row r="64" spans="1:5">
      <c r="A64" s="16"/>
      <c r="B64" s="1"/>
      <c r="C64" s="26" t="s">
        <v>49</v>
      </c>
      <c r="D64" s="18"/>
      <c r="E64" s="19"/>
    </row>
    <row r="65" spans="1:5">
      <c r="A65" s="16"/>
      <c r="B65" s="1"/>
      <c r="C65" s="26" t="s">
        <v>50</v>
      </c>
      <c r="D65" s="18"/>
      <c r="E65" s="19"/>
    </row>
    <row r="66" spans="1:5">
      <c r="A66" s="16"/>
      <c r="B66" s="1"/>
      <c r="C66" s="26" t="s">
        <v>51</v>
      </c>
      <c r="D66" s="18"/>
      <c r="E66" s="19"/>
    </row>
    <row r="67" spans="1:5">
      <c r="A67" s="16"/>
      <c r="B67" s="1"/>
      <c r="C67" s="26" t="s">
        <v>52</v>
      </c>
      <c r="D67" s="18"/>
      <c r="E67" s="19"/>
    </row>
    <row r="68" spans="1:5" ht="16.5" thickBot="1">
      <c r="A68" s="23"/>
      <c r="B68" s="5"/>
      <c r="C68" s="27" t="s">
        <v>53</v>
      </c>
      <c r="D68" s="24"/>
      <c r="E68" s="25"/>
    </row>
    <row r="69" spans="1:5" ht="19.5" thickBot="1">
      <c r="A69" s="37">
        <f>SUM(B70:B73)</f>
        <v>0</v>
      </c>
      <c r="B69" s="70" t="s">
        <v>56</v>
      </c>
      <c r="C69" s="71"/>
      <c r="D69" s="40">
        <v>5</v>
      </c>
      <c r="E69" s="41">
        <f>A69*D69</f>
        <v>0</v>
      </c>
    </row>
    <row r="70" spans="1:5">
      <c r="A70" s="16"/>
      <c r="B70" s="1"/>
      <c r="C70" s="26" t="s">
        <v>57</v>
      </c>
      <c r="D70" s="18"/>
      <c r="E70" s="19"/>
    </row>
    <row r="71" spans="1:5">
      <c r="A71" s="16"/>
      <c r="B71" s="1"/>
      <c r="C71" s="26" t="s">
        <v>58</v>
      </c>
      <c r="D71" s="18"/>
      <c r="E71" s="19"/>
    </row>
    <row r="72" spans="1:5">
      <c r="A72" s="16"/>
      <c r="B72" s="1"/>
      <c r="C72" s="26" t="s">
        <v>59</v>
      </c>
      <c r="D72" s="18"/>
      <c r="E72" s="19"/>
    </row>
    <row r="73" spans="1:5" ht="16.5" thickBot="1">
      <c r="A73" s="16"/>
      <c r="B73" s="1"/>
      <c r="C73" s="26" t="s">
        <v>60</v>
      </c>
      <c r="D73" s="18"/>
      <c r="E73" s="19"/>
    </row>
    <row r="74" spans="1:5" ht="19.5" thickBot="1">
      <c r="A74" s="33">
        <f>B74</f>
        <v>0</v>
      </c>
      <c r="B74" s="42"/>
      <c r="C74" s="43" t="s">
        <v>61</v>
      </c>
      <c r="D74" s="44">
        <v>3</v>
      </c>
      <c r="E74" s="45">
        <f>A74*D74</f>
        <v>0</v>
      </c>
    </row>
    <row r="75" spans="1:5" ht="18.75">
      <c r="A75" s="69"/>
      <c r="B75" s="69"/>
      <c r="D75" s="46" t="s">
        <v>62</v>
      </c>
      <c r="E75" s="46">
        <f>SUM(E30:E74)</f>
        <v>0</v>
      </c>
    </row>
    <row r="76" spans="1:5" ht="19.5" thickBot="1">
      <c r="A76" s="69"/>
      <c r="B76" s="69"/>
      <c r="D76" s="46" t="s">
        <v>63</v>
      </c>
      <c r="E76" s="46">
        <f>E75*0.0925</f>
        <v>0</v>
      </c>
    </row>
    <row r="77" spans="1:5" ht="19.5" thickBot="1">
      <c r="D77" s="47" t="s">
        <v>22</v>
      </c>
      <c r="E77" s="48">
        <f>E76+E75</f>
        <v>0</v>
      </c>
    </row>
  </sheetData>
  <sheetProtection sheet="1" selectLockedCells="1"/>
  <mergeCells count="34">
    <mergeCell ref="A1:E1"/>
    <mergeCell ref="A75:B75"/>
    <mergeCell ref="A76:B76"/>
    <mergeCell ref="B43:C43"/>
    <mergeCell ref="A50:A58"/>
    <mergeCell ref="B59:C59"/>
    <mergeCell ref="B69:C69"/>
    <mergeCell ref="A31:A33"/>
    <mergeCell ref="A34:A37"/>
    <mergeCell ref="B30:C30"/>
    <mergeCell ref="B38:C38"/>
    <mergeCell ref="A27:E27"/>
    <mergeCell ref="A28:E28"/>
    <mergeCell ref="A2:E2"/>
    <mergeCell ref="A3:E3"/>
    <mergeCell ref="C5:E5"/>
    <mergeCell ref="A5:B5"/>
    <mergeCell ref="A6:B6"/>
    <mergeCell ref="C7:E7"/>
    <mergeCell ref="C6:E6"/>
    <mergeCell ref="C4:E4"/>
    <mergeCell ref="A7:B7"/>
    <mergeCell ref="C23:E23"/>
    <mergeCell ref="C25:E25"/>
    <mergeCell ref="D9:E9"/>
    <mergeCell ref="C10:C11"/>
    <mergeCell ref="C13:E13"/>
    <mergeCell ref="C22:E22"/>
    <mergeCell ref="C16:E16"/>
    <mergeCell ref="C15:E15"/>
    <mergeCell ref="C20:E20"/>
    <mergeCell ref="C19:E19"/>
    <mergeCell ref="C18:E18"/>
    <mergeCell ref="C17:E17"/>
  </mergeCells>
  <conditionalFormatting sqref="C16:E16">
    <cfRule type="expression" dxfId="3" priority="3">
      <formula>"(sum($B$35:$B$38))&lt;$A$31"</formula>
    </cfRule>
    <cfRule type="expression" dxfId="2" priority="4">
      <formula>"(sum($B$35:$B$38))&gt;$A$31"</formula>
    </cfRule>
  </conditionalFormatting>
  <conditionalFormatting sqref="C51">
    <cfRule type="expression" dxfId="1" priority="1">
      <formula>"((sum($B$51:$B$59))&gt;($A$44"")*2"</formula>
    </cfRule>
    <cfRule type="expression" dxfId="0" priority="2">
      <formula>"(sum($B$51:$B$59))&lt;(2*($A$44""))"</formula>
    </cfRule>
  </conditionalFormatting>
  <dataValidations count="1">
    <dataValidation type="whole" allowBlank="1" showInputMessage="1" showErrorMessage="1" sqref="B70:B73 B44:B58 B60:B68 B31:B37 B39:B42" xr:uid="{C3295102-60B9-45C7-984A-3B1599036775}">
      <formula1>0</formula1>
      <formula2>5</formula2>
    </dataValidation>
  </dataValidations>
  <pageMargins left="0.7" right="0.7" top="0.75" bottom="0.75" header="0.3" footer="0.3"/>
  <pageSetup scale="72" fitToHeight="2" orientation="portrait" r:id="rId1"/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AB269C471F9342A8DE03A9E8A91773" ma:contentTypeVersion="7" ma:contentTypeDescription="Create a new document." ma:contentTypeScope="" ma:versionID="43399bd7002fd9267582f18b2cf83170">
  <xsd:schema xmlns:xsd="http://www.w3.org/2001/XMLSchema" xmlns:xs="http://www.w3.org/2001/XMLSchema" xmlns:p="http://schemas.microsoft.com/office/2006/metadata/properties" xmlns:ns3="3d482eb1-9bae-4cfc-ae0e-dc5333315966" xmlns:ns4="58e5ae10-503d-4951-800b-cb887e37d063" targetNamespace="http://schemas.microsoft.com/office/2006/metadata/properties" ma:root="true" ma:fieldsID="2d283ece366d344665a4bc1bd623ce22" ns3:_="" ns4:_="">
    <xsd:import namespace="3d482eb1-9bae-4cfc-ae0e-dc5333315966"/>
    <xsd:import namespace="58e5ae10-503d-4951-800b-cb887e37d0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82eb1-9bae-4cfc-ae0e-dc53333159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5ae10-503d-4951-800b-cb887e37d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8906E8-2E1F-46FD-B88E-3706AEC0E1F2}"/>
</file>

<file path=customXml/itemProps2.xml><?xml version="1.0" encoding="utf-8"?>
<ds:datastoreItem xmlns:ds="http://schemas.openxmlformats.org/officeDocument/2006/customXml" ds:itemID="{8961012B-380C-4D68-93F9-CF5242143C64}"/>
</file>

<file path=customXml/itemProps3.xml><?xml version="1.0" encoding="utf-8"?>
<ds:datastoreItem xmlns:ds="http://schemas.openxmlformats.org/officeDocument/2006/customXml" ds:itemID="{7A159DC7-E850-42DB-B09F-F75AFCAF4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Accounting</dc:creator>
  <cp:keywords/>
  <dc:description/>
  <cp:lastModifiedBy/>
  <cp:revision/>
  <dcterms:created xsi:type="dcterms:W3CDTF">2020-03-13T17:01:19Z</dcterms:created>
  <dcterms:modified xsi:type="dcterms:W3CDTF">2020-03-17T18:12:10Z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0x010100A9AB269C471F9342A8DE03A9E8A91773</vt:lpwstr>
  </property>
</Properties>
</file>